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480" windowHeight="6405"/>
  </bookViews>
  <sheets>
    <sheet name="TAXON 2021" sheetId="6" r:id="rId1"/>
  </sheets>
  <calcPr calcId="125725"/>
</workbook>
</file>

<file path=xl/calcChain.xml><?xml version="1.0" encoding="utf-8"?>
<calcChain xmlns="http://schemas.openxmlformats.org/spreadsheetml/2006/main">
  <c r="I37" i="6"/>
  <c r="K37" s="1"/>
  <c r="L37" s="1"/>
  <c r="H37"/>
  <c r="I36"/>
  <c r="J36" s="1"/>
  <c r="H36"/>
  <c r="I34"/>
  <c r="K34" s="1"/>
  <c r="L34" s="1"/>
  <c r="H34"/>
  <c r="I33"/>
  <c r="J33" s="1"/>
  <c r="H33"/>
  <c r="I32"/>
  <c r="K32" s="1"/>
  <c r="L32" s="1"/>
  <c r="H32"/>
  <c r="I31"/>
  <c r="J31" s="1"/>
  <c r="M31" s="1"/>
  <c r="H31"/>
  <c r="I29"/>
  <c r="K29" s="1"/>
  <c r="L29" s="1"/>
  <c r="H29"/>
  <c r="I28"/>
  <c r="J28" s="1"/>
  <c r="H28"/>
  <c r="I27"/>
  <c r="K27" s="1"/>
  <c r="L27" s="1"/>
  <c r="H27"/>
  <c r="I26"/>
  <c r="J26" s="1"/>
  <c r="H26"/>
  <c r="I24"/>
  <c r="K24" s="1"/>
  <c r="L24" s="1"/>
  <c r="H24"/>
  <c r="I23"/>
  <c r="J23" s="1"/>
  <c r="H23"/>
  <c r="I22"/>
  <c r="K22" s="1"/>
  <c r="L22" s="1"/>
  <c r="H22"/>
  <c r="I20"/>
  <c r="J20" s="1"/>
  <c r="H20"/>
  <c r="I19"/>
  <c r="K19" s="1"/>
  <c r="L19" s="1"/>
  <c r="H19"/>
  <c r="I18"/>
  <c r="J18" s="1"/>
  <c r="M18" s="1"/>
  <c r="H18"/>
  <c r="I17"/>
  <c r="K17" s="1"/>
  <c r="L17" s="1"/>
  <c r="H17"/>
  <c r="I15"/>
  <c r="J15" s="1"/>
  <c r="H15"/>
  <c r="I14"/>
  <c r="K14" s="1"/>
  <c r="L14" s="1"/>
  <c r="H14"/>
  <c r="J17" l="1"/>
  <c r="M17" s="1"/>
  <c r="J22"/>
  <c r="M22" s="1"/>
  <c r="J27"/>
  <c r="J32"/>
  <c r="M32" s="1"/>
  <c r="J37"/>
  <c r="J14"/>
  <c r="J19"/>
  <c r="J24"/>
  <c r="J29"/>
  <c r="M29" s="1"/>
  <c r="J34"/>
  <c r="K15"/>
  <c r="L15" s="1"/>
  <c r="K18"/>
  <c r="L18" s="1"/>
  <c r="K20"/>
  <c r="L20" s="1"/>
  <c r="K23"/>
  <c r="L23" s="1"/>
  <c r="K26"/>
  <c r="L26" s="1"/>
  <c r="K28"/>
  <c r="L28" s="1"/>
  <c r="K31"/>
  <c r="L31" s="1"/>
  <c r="K33"/>
  <c r="L33" s="1"/>
  <c r="K36"/>
  <c r="L36" s="1"/>
</calcChain>
</file>

<file path=xl/sharedStrings.xml><?xml version="1.0" encoding="utf-8"?>
<sst xmlns="http://schemas.openxmlformats.org/spreadsheetml/2006/main" count="78" uniqueCount="66">
  <si>
    <t>Утверждено:</t>
  </si>
  <si>
    <t>Советом директоров</t>
  </si>
  <si>
    <t>ОАО "Завод "Проммаш"</t>
  </si>
  <si>
    <t>протокол №_______от_________</t>
  </si>
  <si>
    <t>ПРЕЙСКУРАНТ ЦЕН</t>
  </si>
  <si>
    <t xml:space="preserve">№ п/п </t>
  </si>
  <si>
    <t>Наименование продукции</t>
  </si>
  <si>
    <t>Маркировка</t>
  </si>
  <si>
    <t>Цена без НДС, руб.</t>
  </si>
  <si>
    <t>Цена c НДС, в руб.</t>
  </si>
  <si>
    <t>Генеральный директор</t>
  </si>
  <si>
    <t>П.Б.Берзон</t>
  </si>
  <si>
    <t>С.Г.Калмыков</t>
  </si>
  <si>
    <t>Начальник ОП</t>
  </si>
  <si>
    <t>Н.А.Куликова</t>
  </si>
  <si>
    <t>Цена с НДС, руб.</t>
  </si>
  <si>
    <t>Секретарь Совета__________В.В. Шмелев</t>
  </si>
  <si>
    <t>1.Плиты электрические c жарочным шкафом</t>
  </si>
  <si>
    <t>CEPQ7M80FE</t>
  </si>
  <si>
    <t>Плита электрическая 4х конф.</t>
  </si>
  <si>
    <t>CEPQ9M80FE</t>
  </si>
  <si>
    <t>2. Плиты электрические без жарочного шкафа</t>
  </si>
  <si>
    <t>Плита электрическая 2х конф.</t>
  </si>
  <si>
    <t>CEPQ7M40А</t>
  </si>
  <si>
    <t>CEPQ9M40А</t>
  </si>
  <si>
    <t>CEPQ7M80А</t>
  </si>
  <si>
    <t>CEPQ9M80А</t>
  </si>
  <si>
    <t>3. Плиты электрические настольные</t>
  </si>
  <si>
    <t>CEPQ7M40TOP</t>
  </si>
  <si>
    <t>Плита электрическая 2х конф. (квадратные)</t>
  </si>
  <si>
    <t>CEPТ7M40TOP</t>
  </si>
  <si>
    <t>Плита электрическая 4х конф. (квадратные)</t>
  </si>
  <si>
    <t>CEPQ7M80TOP</t>
  </si>
  <si>
    <t>4. Фритюрницы/Макароноварки электрические</t>
  </si>
  <si>
    <t>Фритюрница электрическая</t>
  </si>
  <si>
    <t>FRE7M40A Maya</t>
  </si>
  <si>
    <t>FRE7M80A Maya</t>
  </si>
  <si>
    <t>FRE7M60A Cristina</t>
  </si>
  <si>
    <t>Макароноварка</t>
  </si>
  <si>
    <t>CPE7M40F</t>
  </si>
  <si>
    <t>5. Жарочные поверхности</t>
  </si>
  <si>
    <t>Жарочная поверхность гладкая</t>
  </si>
  <si>
    <t>FTE7M80FLA</t>
  </si>
  <si>
    <t>Жарочная поверхность рифленая</t>
  </si>
  <si>
    <t>FTE7M80FRA</t>
  </si>
  <si>
    <t>Жарочная поверхность настольная комбинированная</t>
  </si>
  <si>
    <t>FTE7M80FR1/2RTOP</t>
  </si>
  <si>
    <t>Жарочная поверхность настольная гладкая</t>
  </si>
  <si>
    <t>FTE7M40FLTOP</t>
  </si>
  <si>
    <t>6. Плиты газовые</t>
  </si>
  <si>
    <t>Плита газовая с жарочным шкафом</t>
  </si>
  <si>
    <t>Плита газовая без жарочного шкафа</t>
  </si>
  <si>
    <t>CG7M80FE</t>
  </si>
  <si>
    <t>CG7M80N</t>
  </si>
  <si>
    <t>П.Б. Берзон</t>
  </si>
  <si>
    <t>Зам. генерального директора по коммерческим вопросам</t>
  </si>
  <si>
    <t>С.Г. Калмыков</t>
  </si>
  <si>
    <t>Н.А. Куликова</t>
  </si>
  <si>
    <t>Н.А. Куркина</t>
  </si>
  <si>
    <t>Плита электрическая 2х конф. (круглый)</t>
  </si>
  <si>
    <t xml:space="preserve">TAXON  </t>
  </si>
  <si>
    <t>Цена со скидкой 45%, без НДС</t>
  </si>
  <si>
    <t>Цена со скидкой 45%, с НДС</t>
  </si>
  <si>
    <t>К.А. Салтыкова</t>
  </si>
  <si>
    <t>Остатки на 25.11.2020</t>
  </si>
  <si>
    <t>Цена с НДС, руб., с учетом скидки 50%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</si>
</sst>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0" fontId="9" fillId="0" borderId="0" xfId="0" applyFont="1" applyAlignment="1">
      <alignment horizontal="left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/>
    </xf>
    <xf numFmtId="0" fontId="8" fillId="0" borderId="0" xfId="0" applyFont="1"/>
    <xf numFmtId="4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0" fillId="0" borderId="0" xfId="0" applyBorder="1"/>
    <xf numFmtId="0" fontId="11" fillId="0" borderId="0" xfId="0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right"/>
    </xf>
    <xf numFmtId="0" fontId="0" fillId="0" borderId="4" xfId="0" applyBorder="1"/>
    <xf numFmtId="0" fontId="0" fillId="0" borderId="5" xfId="0" applyBorder="1"/>
    <xf numFmtId="4" fontId="0" fillId="0" borderId="1" xfId="0" applyNumberFormat="1" applyBorder="1"/>
    <xf numFmtId="0" fontId="6" fillId="2" borderId="6" xfId="1" applyFont="1" applyFill="1" applyBorder="1" applyAlignment="1">
      <alignment vertical="center" wrapText="1"/>
    </xf>
    <xf numFmtId="0" fontId="0" fillId="0" borderId="7" xfId="0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0" fillId="0" borderId="1" xfId="0" applyBorder="1"/>
    <xf numFmtId="0" fontId="7" fillId="0" borderId="0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9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S19" sqref="S19"/>
    </sheetView>
  </sheetViews>
  <sheetFormatPr defaultRowHeight="15"/>
  <cols>
    <col min="1" max="1" width="5.28515625" style="10" customWidth="1"/>
    <col min="2" max="2" width="27.28515625" style="1" customWidth="1"/>
    <col min="3" max="3" width="18.85546875" style="1" customWidth="1"/>
    <col min="4" max="4" width="18" style="1" hidden="1" customWidth="1"/>
    <col min="5" max="5" width="0.140625" style="1" hidden="1" customWidth="1"/>
    <col min="6" max="6" width="15.140625" style="1" hidden="1" customWidth="1"/>
    <col min="7" max="7" width="14.85546875" style="1" hidden="1" customWidth="1"/>
    <col min="8" max="8" width="12.140625" style="1" hidden="1" customWidth="1"/>
    <col min="9" max="9" width="17.140625" style="1" customWidth="1"/>
    <col min="10" max="10" width="16.85546875" style="1" customWidth="1"/>
    <col min="11" max="11" width="0.140625" style="1" hidden="1" customWidth="1"/>
    <col min="12" max="13" width="17.28515625" style="1" hidden="1" customWidth="1"/>
    <col min="14" max="14" width="12.7109375" style="1" customWidth="1"/>
    <col min="15" max="16384" width="9.140625" style="1"/>
  </cols>
  <sheetData>
    <row r="1" spans="1:14" ht="0.75" customHeight="1">
      <c r="A1" s="9"/>
    </row>
    <row r="2" spans="1:14">
      <c r="C2" s="13" t="s">
        <v>0</v>
      </c>
      <c r="D2" s="13"/>
      <c r="E2" s="15"/>
    </row>
    <row r="3" spans="1:14">
      <c r="C3" s="14" t="s">
        <v>1</v>
      </c>
      <c r="D3" s="14"/>
      <c r="E3" s="15"/>
    </row>
    <row r="4" spans="1:14">
      <c r="C4" s="13" t="s">
        <v>2</v>
      </c>
      <c r="D4" s="13"/>
      <c r="E4" s="15"/>
    </row>
    <row r="5" spans="1:14">
      <c r="C5" s="13" t="s">
        <v>3</v>
      </c>
      <c r="D5" s="13"/>
      <c r="E5" s="15"/>
    </row>
    <row r="6" spans="1:14" ht="16.5" customHeight="1">
      <c r="A6" s="11"/>
      <c r="B6" s="4"/>
      <c r="C6" s="13" t="s">
        <v>16</v>
      </c>
      <c r="D6" s="13"/>
      <c r="E6" s="13"/>
    </row>
    <row r="7" spans="1:14" ht="9.75" hidden="1" customHeight="1">
      <c r="A7" s="11"/>
      <c r="B7" s="4"/>
      <c r="C7" s="3"/>
      <c r="D7" s="2"/>
      <c r="E7" s="2"/>
    </row>
    <row r="8" spans="1:14" ht="16.5" customHeight="1">
      <c r="A8" s="36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1"/>
    </row>
    <row r="9" spans="1:14" ht="15" customHeight="1">
      <c r="A9" s="37" t="s">
        <v>60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2"/>
    </row>
    <row r="10" spans="1:14" ht="12" hidden="1" customHeight="1" thickBot="1">
      <c r="A10" s="19"/>
      <c r="B10" s="19"/>
      <c r="C10" s="19"/>
      <c r="D10" s="19"/>
      <c r="E10" s="19"/>
      <c r="F10" s="19"/>
      <c r="G10" s="19"/>
      <c r="J10" s="12"/>
    </row>
    <row r="11" spans="1:14" ht="36.75" customHeight="1">
      <c r="A11" s="46" t="s">
        <v>5</v>
      </c>
      <c r="B11" s="47" t="s">
        <v>6</v>
      </c>
      <c r="C11" s="47" t="s">
        <v>7</v>
      </c>
      <c r="D11" s="47" t="s">
        <v>8</v>
      </c>
      <c r="E11" s="47" t="s">
        <v>9</v>
      </c>
      <c r="F11" s="41" t="s">
        <v>8</v>
      </c>
      <c r="G11" s="41" t="s">
        <v>15</v>
      </c>
      <c r="H11" s="43">
        <v>0.25</v>
      </c>
      <c r="I11" s="41" t="s">
        <v>8</v>
      </c>
      <c r="J11" s="41" t="s">
        <v>15</v>
      </c>
      <c r="K11" s="39" t="s">
        <v>61</v>
      </c>
      <c r="L11" s="39" t="s">
        <v>62</v>
      </c>
      <c r="M11" s="33" t="s">
        <v>65</v>
      </c>
      <c r="N11" s="49" t="s">
        <v>64</v>
      </c>
    </row>
    <row r="12" spans="1:14" ht="4.5" hidden="1" customHeight="1">
      <c r="A12" s="42"/>
      <c r="B12" s="42"/>
      <c r="C12" s="42"/>
      <c r="D12" s="42"/>
      <c r="E12" s="42"/>
      <c r="F12" s="42"/>
      <c r="G12" s="42"/>
      <c r="H12" s="44"/>
      <c r="I12" s="42"/>
      <c r="J12" s="42"/>
      <c r="K12" s="40"/>
      <c r="L12" s="40"/>
      <c r="M12" s="34"/>
      <c r="N12" s="50"/>
    </row>
    <row r="13" spans="1:14">
      <c r="A13" s="48" t="s">
        <v>17</v>
      </c>
      <c r="B13" s="48"/>
      <c r="C13" s="48"/>
      <c r="D13" s="48"/>
      <c r="E13" s="48"/>
      <c r="F13" s="48"/>
      <c r="G13" s="48"/>
      <c r="H13" s="30"/>
      <c r="I13" s="16"/>
      <c r="J13" s="17"/>
      <c r="K13" s="18"/>
      <c r="L13" s="18"/>
      <c r="M13" s="18"/>
      <c r="N13" s="30"/>
    </row>
    <row r="14" spans="1:14" ht="20.100000000000001" customHeight="1">
      <c r="A14" s="21">
        <v>1.1000000000000001</v>
      </c>
      <c r="B14" s="22" t="s">
        <v>19</v>
      </c>
      <c r="C14" s="21" t="s">
        <v>18</v>
      </c>
      <c r="D14" s="23">
        <v>139653.39000000001</v>
      </c>
      <c r="E14" s="23">
        <v>164791</v>
      </c>
      <c r="F14" s="23">
        <v>72250</v>
      </c>
      <c r="G14" s="23">
        <v>85255</v>
      </c>
      <c r="H14" s="6">
        <f>G14*0.75</f>
        <v>63941.25</v>
      </c>
      <c r="I14" s="6">
        <f>F14*0.85</f>
        <v>61412.5</v>
      </c>
      <c r="J14" s="6">
        <f>I14*1.2</f>
        <v>73695</v>
      </c>
      <c r="K14" s="6">
        <f>I14*0.55</f>
        <v>33776.875</v>
      </c>
      <c r="L14" s="6">
        <f>K14*1.18</f>
        <v>39856.712500000001</v>
      </c>
      <c r="M14" s="6">
        <v>36848</v>
      </c>
      <c r="N14" s="35">
        <v>8</v>
      </c>
    </row>
    <row r="15" spans="1:14" ht="20.100000000000001" customHeight="1">
      <c r="A15" s="21">
        <v>1.2</v>
      </c>
      <c r="B15" s="22" t="s">
        <v>19</v>
      </c>
      <c r="C15" s="21" t="s">
        <v>20</v>
      </c>
      <c r="D15" s="23">
        <v>200511.02</v>
      </c>
      <c r="E15" s="23">
        <v>236603</v>
      </c>
      <c r="F15" s="23">
        <v>92550</v>
      </c>
      <c r="G15" s="23">
        <v>109209</v>
      </c>
      <c r="H15" s="6">
        <f>G15*0.75</f>
        <v>81906.75</v>
      </c>
      <c r="I15" s="6">
        <f>F15*0.85</f>
        <v>78667.5</v>
      </c>
      <c r="J15" s="6">
        <f t="shared" ref="J15:J37" si="0">I15*1.2</f>
        <v>94401</v>
      </c>
      <c r="K15" s="6">
        <f t="shared" ref="K15:K37" si="1">I15*0.55</f>
        <v>43267.125</v>
      </c>
      <c r="L15" s="6">
        <f t="shared" ref="L15:L37" si="2">K15*1.18</f>
        <v>51055.207499999997</v>
      </c>
      <c r="M15" s="6">
        <v>47201</v>
      </c>
      <c r="N15" s="35">
        <v>8</v>
      </c>
    </row>
    <row r="16" spans="1:14" ht="15" customHeight="1">
      <c r="A16" s="38" t="s">
        <v>21</v>
      </c>
      <c r="B16" s="38"/>
      <c r="C16" s="38"/>
      <c r="D16" s="38"/>
      <c r="E16" s="38"/>
      <c r="F16" s="38"/>
      <c r="G16" s="38"/>
      <c r="H16" s="6"/>
      <c r="I16" s="6"/>
      <c r="J16" s="6"/>
      <c r="K16" s="6"/>
      <c r="L16" s="6"/>
      <c r="M16" s="6"/>
      <c r="N16" s="35"/>
    </row>
    <row r="17" spans="1:14" ht="19.5" customHeight="1">
      <c r="A17" s="21">
        <v>2.1</v>
      </c>
      <c r="B17" s="22" t="s">
        <v>22</v>
      </c>
      <c r="C17" s="21" t="s">
        <v>23</v>
      </c>
      <c r="D17" s="23">
        <v>152491.53</v>
      </c>
      <c r="E17" s="23">
        <v>179940</v>
      </c>
      <c r="F17" s="23">
        <v>32700</v>
      </c>
      <c r="G17" s="23">
        <v>38586</v>
      </c>
      <c r="H17" s="6">
        <f>G17*0.75</f>
        <v>28939.5</v>
      </c>
      <c r="I17" s="6">
        <f>F17*0.85</f>
        <v>27795</v>
      </c>
      <c r="J17" s="6">
        <f t="shared" si="0"/>
        <v>33354</v>
      </c>
      <c r="K17" s="6">
        <f t="shared" si="1"/>
        <v>15287.250000000002</v>
      </c>
      <c r="L17" s="6">
        <f t="shared" si="2"/>
        <v>18038.955000000002</v>
      </c>
      <c r="M17" s="6">
        <f t="shared" ref="M17:M32" si="3">J17*0.5</f>
        <v>16677</v>
      </c>
      <c r="N17" s="35">
        <v>15</v>
      </c>
    </row>
    <row r="18" spans="1:14" ht="20.100000000000001" customHeight="1">
      <c r="A18" s="21">
        <v>2.2000000000000002</v>
      </c>
      <c r="B18" s="22" t="s">
        <v>22</v>
      </c>
      <c r="C18" s="21" t="s">
        <v>24</v>
      </c>
      <c r="D18" s="23">
        <v>178839.83</v>
      </c>
      <c r="E18" s="23">
        <v>211031</v>
      </c>
      <c r="F18" s="23">
        <v>42500</v>
      </c>
      <c r="G18" s="23">
        <v>50150</v>
      </c>
      <c r="H18" s="6">
        <f t="shared" ref="H18:H20" si="4">G18*0.75</f>
        <v>37612.5</v>
      </c>
      <c r="I18" s="6">
        <f>F18*0.85</f>
        <v>36125</v>
      </c>
      <c r="J18" s="6">
        <f t="shared" si="0"/>
        <v>43350</v>
      </c>
      <c r="K18" s="6">
        <f t="shared" si="1"/>
        <v>19868.75</v>
      </c>
      <c r="L18" s="6">
        <f t="shared" si="2"/>
        <v>23445.125</v>
      </c>
      <c r="M18" s="6">
        <f t="shared" si="3"/>
        <v>21675</v>
      </c>
      <c r="N18" s="35">
        <v>2</v>
      </c>
    </row>
    <row r="19" spans="1:14" ht="20.100000000000001" customHeight="1">
      <c r="A19" s="21">
        <v>2.2999999999999998</v>
      </c>
      <c r="B19" s="22" t="s">
        <v>19</v>
      </c>
      <c r="C19" s="21" t="s">
        <v>25</v>
      </c>
      <c r="D19" s="23">
        <v>245000</v>
      </c>
      <c r="E19" s="23">
        <v>289100</v>
      </c>
      <c r="F19" s="23">
        <v>55650</v>
      </c>
      <c r="G19" s="23">
        <v>65667</v>
      </c>
      <c r="H19" s="6">
        <f t="shared" si="4"/>
        <v>49250.25</v>
      </c>
      <c r="I19" s="6">
        <f>F19*0.85</f>
        <v>47302.5</v>
      </c>
      <c r="J19" s="6">
        <f t="shared" si="0"/>
        <v>56763</v>
      </c>
      <c r="K19" s="6">
        <f t="shared" si="1"/>
        <v>26016.375000000004</v>
      </c>
      <c r="L19" s="6">
        <f t="shared" si="2"/>
        <v>30699.322500000002</v>
      </c>
      <c r="M19" s="6">
        <v>28382</v>
      </c>
      <c r="N19" s="35">
        <v>9</v>
      </c>
    </row>
    <row r="20" spans="1:14" ht="20.100000000000001" customHeight="1">
      <c r="A20" s="21">
        <v>2.4</v>
      </c>
      <c r="B20" s="22" t="s">
        <v>19</v>
      </c>
      <c r="C20" s="21" t="s">
        <v>26</v>
      </c>
      <c r="D20" s="23"/>
      <c r="E20" s="23"/>
      <c r="F20" s="23">
        <v>73350</v>
      </c>
      <c r="G20" s="23">
        <v>86553</v>
      </c>
      <c r="H20" s="6">
        <f t="shared" si="4"/>
        <v>64914.75</v>
      </c>
      <c r="I20" s="6">
        <f t="shared" ref="I20" si="5">F20*0.85</f>
        <v>62347.5</v>
      </c>
      <c r="J20" s="6">
        <f t="shared" si="0"/>
        <v>74817</v>
      </c>
      <c r="K20" s="6">
        <f t="shared" si="1"/>
        <v>34291.125</v>
      </c>
      <c r="L20" s="6">
        <f t="shared" si="2"/>
        <v>40463.527499999997</v>
      </c>
      <c r="M20" s="6">
        <v>37409</v>
      </c>
      <c r="N20" s="35">
        <v>3</v>
      </c>
    </row>
    <row r="21" spans="1:14" ht="15" customHeight="1">
      <c r="A21" s="38" t="s">
        <v>27</v>
      </c>
      <c r="B21" s="38"/>
      <c r="C21" s="38"/>
      <c r="D21" s="38"/>
      <c r="E21" s="38"/>
      <c r="F21" s="38"/>
      <c r="G21" s="38"/>
      <c r="H21" s="6"/>
      <c r="I21" s="6"/>
      <c r="J21" s="6"/>
      <c r="K21" s="6"/>
      <c r="L21" s="6"/>
      <c r="M21" s="6"/>
      <c r="N21" s="35"/>
    </row>
    <row r="22" spans="1:14" ht="27.75" customHeight="1">
      <c r="A22" s="24">
        <v>3.1</v>
      </c>
      <c r="B22" s="25" t="s">
        <v>29</v>
      </c>
      <c r="C22" s="21" t="s">
        <v>28</v>
      </c>
      <c r="D22" s="23">
        <v>131609.32</v>
      </c>
      <c r="E22" s="23">
        <v>155299</v>
      </c>
      <c r="F22" s="23">
        <v>27300</v>
      </c>
      <c r="G22" s="23">
        <v>32214</v>
      </c>
      <c r="H22" s="6">
        <f>G22*0.75</f>
        <v>24160.5</v>
      </c>
      <c r="I22" s="6">
        <f>F22*0.85</f>
        <v>23205</v>
      </c>
      <c r="J22" s="6">
        <f t="shared" si="0"/>
        <v>27846</v>
      </c>
      <c r="K22" s="6">
        <f t="shared" si="1"/>
        <v>12762.750000000002</v>
      </c>
      <c r="L22" s="6">
        <f t="shared" si="2"/>
        <v>15060.045000000002</v>
      </c>
      <c r="M22" s="6">
        <f t="shared" si="3"/>
        <v>13923</v>
      </c>
      <c r="N22" s="35">
        <v>10</v>
      </c>
    </row>
    <row r="23" spans="1:14" ht="27.75" customHeight="1">
      <c r="A23" s="24">
        <v>3.2</v>
      </c>
      <c r="B23" s="25" t="s">
        <v>59</v>
      </c>
      <c r="C23" s="21" t="s">
        <v>30</v>
      </c>
      <c r="D23" s="23"/>
      <c r="E23" s="23"/>
      <c r="F23" s="23">
        <v>15050</v>
      </c>
      <c r="G23" s="23">
        <v>17759</v>
      </c>
      <c r="H23" s="6">
        <f t="shared" ref="H23:H24" si="6">G23*0.75</f>
        <v>13319.25</v>
      </c>
      <c r="I23" s="6">
        <f t="shared" ref="I23:I24" si="7">F23*0.85</f>
        <v>12792.5</v>
      </c>
      <c r="J23" s="6">
        <f t="shared" si="0"/>
        <v>15351</v>
      </c>
      <c r="K23" s="6">
        <f t="shared" si="1"/>
        <v>7035.8750000000009</v>
      </c>
      <c r="L23" s="6">
        <f t="shared" si="2"/>
        <v>8302.3325000000004</v>
      </c>
      <c r="M23" s="6">
        <v>7676</v>
      </c>
      <c r="N23" s="35">
        <v>9</v>
      </c>
    </row>
    <row r="24" spans="1:14" ht="27.75" customHeight="1">
      <c r="A24" s="24">
        <v>3.3</v>
      </c>
      <c r="B24" s="25" t="s">
        <v>31</v>
      </c>
      <c r="C24" s="21" t="s">
        <v>32</v>
      </c>
      <c r="D24" s="23"/>
      <c r="E24" s="23"/>
      <c r="F24" s="23">
        <v>45361.02</v>
      </c>
      <c r="G24" s="23">
        <v>53526</v>
      </c>
      <c r="H24" s="6">
        <f t="shared" si="6"/>
        <v>40144.5</v>
      </c>
      <c r="I24" s="6">
        <f t="shared" si="7"/>
        <v>38556.866999999998</v>
      </c>
      <c r="J24" s="6">
        <f t="shared" si="0"/>
        <v>46268.240399999995</v>
      </c>
      <c r="K24" s="6">
        <f t="shared" si="1"/>
        <v>21206.276850000002</v>
      </c>
      <c r="L24" s="6">
        <f t="shared" si="2"/>
        <v>25023.406683000001</v>
      </c>
      <c r="M24" s="6">
        <v>23134</v>
      </c>
      <c r="N24" s="35">
        <v>5</v>
      </c>
    </row>
    <row r="25" spans="1:14" ht="15" customHeight="1">
      <c r="A25" s="38" t="s">
        <v>33</v>
      </c>
      <c r="B25" s="38"/>
      <c r="C25" s="38"/>
      <c r="D25" s="38"/>
      <c r="E25" s="38"/>
      <c r="F25" s="38"/>
      <c r="G25" s="38"/>
      <c r="H25" s="6"/>
      <c r="I25" s="6"/>
      <c r="J25" s="6"/>
      <c r="K25" s="6"/>
      <c r="L25" s="6"/>
      <c r="M25" s="6"/>
      <c r="N25" s="35"/>
    </row>
    <row r="26" spans="1:14" ht="20.100000000000001" customHeight="1">
      <c r="A26" s="21">
        <v>4.0999999999999996</v>
      </c>
      <c r="B26" s="22" t="s">
        <v>34</v>
      </c>
      <c r="C26" s="21" t="s">
        <v>35</v>
      </c>
      <c r="D26" s="23">
        <v>436016</v>
      </c>
      <c r="E26" s="23">
        <v>514498.88</v>
      </c>
      <c r="F26" s="23">
        <v>34450</v>
      </c>
      <c r="G26" s="23">
        <v>40651</v>
      </c>
      <c r="H26" s="6">
        <f>G26*0.75</f>
        <v>30488.25</v>
      </c>
      <c r="I26" s="6">
        <f>F26*0.85</f>
        <v>29282.5</v>
      </c>
      <c r="J26" s="6">
        <f t="shared" si="0"/>
        <v>35139</v>
      </c>
      <c r="K26" s="6">
        <f t="shared" si="1"/>
        <v>16105.375000000002</v>
      </c>
      <c r="L26" s="6">
        <f t="shared" si="2"/>
        <v>19004.342500000002</v>
      </c>
      <c r="M26" s="6">
        <v>17570</v>
      </c>
      <c r="N26" s="35">
        <v>2</v>
      </c>
    </row>
    <row r="27" spans="1:14" ht="20.100000000000001" customHeight="1">
      <c r="A27" s="21">
        <v>4.2</v>
      </c>
      <c r="B27" s="22" t="s">
        <v>34</v>
      </c>
      <c r="C27" s="21" t="s">
        <v>36</v>
      </c>
      <c r="D27" s="23"/>
      <c r="E27" s="23"/>
      <c r="F27" s="23">
        <v>52750</v>
      </c>
      <c r="G27" s="23">
        <v>62245</v>
      </c>
      <c r="H27" s="6">
        <f t="shared" ref="H27:H29" si="8">G27*0.75</f>
        <v>46683.75</v>
      </c>
      <c r="I27" s="6">
        <f t="shared" ref="I27:I29" si="9">F27*0.85</f>
        <v>44837.5</v>
      </c>
      <c r="J27" s="6">
        <f t="shared" si="0"/>
        <v>53805</v>
      </c>
      <c r="K27" s="6">
        <f t="shared" si="1"/>
        <v>24660.625000000004</v>
      </c>
      <c r="L27" s="6">
        <f t="shared" si="2"/>
        <v>29099.537500000002</v>
      </c>
      <c r="M27" s="6">
        <v>26903</v>
      </c>
      <c r="N27" s="35">
        <v>4</v>
      </c>
    </row>
    <row r="28" spans="1:14" ht="20.100000000000001" customHeight="1">
      <c r="A28" s="21">
        <v>4.3</v>
      </c>
      <c r="B28" s="22" t="s">
        <v>34</v>
      </c>
      <c r="C28" s="21" t="s">
        <v>37</v>
      </c>
      <c r="D28" s="23"/>
      <c r="E28" s="23"/>
      <c r="F28" s="23">
        <v>58450</v>
      </c>
      <c r="G28" s="23">
        <v>68971</v>
      </c>
      <c r="H28" s="6">
        <f t="shared" si="8"/>
        <v>51728.25</v>
      </c>
      <c r="I28" s="6">
        <f t="shared" si="9"/>
        <v>49682.5</v>
      </c>
      <c r="J28" s="6">
        <f t="shared" si="0"/>
        <v>59619</v>
      </c>
      <c r="K28" s="6">
        <f t="shared" si="1"/>
        <v>27325.375000000004</v>
      </c>
      <c r="L28" s="6">
        <f t="shared" si="2"/>
        <v>32243.942500000001</v>
      </c>
      <c r="M28" s="6">
        <v>29810</v>
      </c>
      <c r="N28" s="35">
        <v>1</v>
      </c>
    </row>
    <row r="29" spans="1:14" ht="20.100000000000001" customHeight="1">
      <c r="A29" s="21">
        <v>4.4000000000000004</v>
      </c>
      <c r="B29" s="22" t="s">
        <v>38</v>
      </c>
      <c r="C29" s="21" t="s">
        <v>39</v>
      </c>
      <c r="D29" s="23"/>
      <c r="E29" s="23"/>
      <c r="F29" s="23">
        <v>42800</v>
      </c>
      <c r="G29" s="23">
        <v>50504</v>
      </c>
      <c r="H29" s="6">
        <f t="shared" si="8"/>
        <v>37878</v>
      </c>
      <c r="I29" s="6">
        <f t="shared" si="9"/>
        <v>36380</v>
      </c>
      <c r="J29" s="6">
        <f t="shared" si="0"/>
        <v>43656</v>
      </c>
      <c r="K29" s="6">
        <f t="shared" si="1"/>
        <v>20009</v>
      </c>
      <c r="L29" s="6">
        <f t="shared" si="2"/>
        <v>23610.62</v>
      </c>
      <c r="M29" s="6">
        <f t="shared" si="3"/>
        <v>21828</v>
      </c>
      <c r="N29" s="35">
        <v>4</v>
      </c>
    </row>
    <row r="30" spans="1:14" ht="15" customHeight="1">
      <c r="A30" s="38" t="s">
        <v>40</v>
      </c>
      <c r="B30" s="38"/>
      <c r="C30" s="38"/>
      <c r="D30" s="38"/>
      <c r="E30" s="38"/>
      <c r="F30" s="38"/>
      <c r="G30" s="38"/>
      <c r="H30" s="6"/>
      <c r="I30" s="6"/>
      <c r="J30" s="6"/>
      <c r="K30" s="6"/>
      <c r="L30" s="6"/>
      <c r="M30" s="6"/>
      <c r="N30" s="35"/>
    </row>
    <row r="31" spans="1:14" ht="26.25" customHeight="1">
      <c r="A31" s="21">
        <v>5.0999999999999996</v>
      </c>
      <c r="B31" s="25" t="s">
        <v>41</v>
      </c>
      <c r="C31" s="21" t="s">
        <v>42</v>
      </c>
      <c r="D31" s="23">
        <v>101712.71</v>
      </c>
      <c r="E31" s="23">
        <v>120021</v>
      </c>
      <c r="F31" s="23">
        <v>58800</v>
      </c>
      <c r="G31" s="23">
        <v>69384</v>
      </c>
      <c r="H31" s="6">
        <f>G31*0.75</f>
        <v>52038</v>
      </c>
      <c r="I31" s="6">
        <f>F31*0.85</f>
        <v>49980</v>
      </c>
      <c r="J31" s="6">
        <f t="shared" si="0"/>
        <v>59976</v>
      </c>
      <c r="K31" s="6">
        <f t="shared" si="1"/>
        <v>27489.000000000004</v>
      </c>
      <c r="L31" s="6">
        <f t="shared" si="2"/>
        <v>32437.020000000004</v>
      </c>
      <c r="M31" s="6">
        <f t="shared" si="3"/>
        <v>29988</v>
      </c>
      <c r="N31" s="35">
        <v>5</v>
      </c>
    </row>
    <row r="32" spans="1:14" ht="25.5" customHeight="1">
      <c r="A32" s="21">
        <v>5.2</v>
      </c>
      <c r="B32" s="25" t="s">
        <v>43</v>
      </c>
      <c r="C32" s="21" t="s">
        <v>44</v>
      </c>
      <c r="D32" s="23"/>
      <c r="E32" s="23"/>
      <c r="F32" s="23">
        <v>66400</v>
      </c>
      <c r="G32" s="23">
        <v>78352</v>
      </c>
      <c r="H32" s="6">
        <f t="shared" ref="H32:H34" si="10">G32*0.75</f>
        <v>58764</v>
      </c>
      <c r="I32" s="6">
        <f t="shared" ref="I32:I34" si="11">F32*0.85</f>
        <v>56440</v>
      </c>
      <c r="J32" s="6">
        <f t="shared" si="0"/>
        <v>67728</v>
      </c>
      <c r="K32" s="6">
        <f t="shared" si="1"/>
        <v>31042.000000000004</v>
      </c>
      <c r="L32" s="6">
        <f t="shared" si="2"/>
        <v>36629.560000000005</v>
      </c>
      <c r="M32" s="6">
        <f t="shared" si="3"/>
        <v>33864</v>
      </c>
      <c r="N32" s="35">
        <v>4</v>
      </c>
    </row>
    <row r="33" spans="1:14" ht="29.25" customHeight="1">
      <c r="A33" s="21">
        <v>5.3</v>
      </c>
      <c r="B33" s="25" t="s">
        <v>45</v>
      </c>
      <c r="C33" s="21" t="s">
        <v>46</v>
      </c>
      <c r="D33" s="23"/>
      <c r="E33" s="23"/>
      <c r="F33" s="23">
        <v>53150</v>
      </c>
      <c r="G33" s="23">
        <v>62717</v>
      </c>
      <c r="H33" s="6">
        <f t="shared" si="10"/>
        <v>47037.75</v>
      </c>
      <c r="I33" s="6">
        <f t="shared" si="11"/>
        <v>45177.5</v>
      </c>
      <c r="J33" s="6">
        <f t="shared" si="0"/>
        <v>54213</v>
      </c>
      <c r="K33" s="6">
        <f t="shared" si="1"/>
        <v>24847.625000000004</v>
      </c>
      <c r="L33" s="6">
        <f t="shared" si="2"/>
        <v>29320.197500000002</v>
      </c>
      <c r="M33" s="6">
        <v>27107</v>
      </c>
      <c r="N33" s="35">
        <v>3</v>
      </c>
    </row>
    <row r="34" spans="1:14" ht="29.25" customHeight="1">
      <c r="A34" s="21">
        <v>5.4</v>
      </c>
      <c r="B34" s="25" t="s">
        <v>47</v>
      </c>
      <c r="C34" s="21" t="s">
        <v>48</v>
      </c>
      <c r="D34" s="23"/>
      <c r="E34" s="23"/>
      <c r="F34" s="23">
        <v>32150</v>
      </c>
      <c r="G34" s="23">
        <v>37937</v>
      </c>
      <c r="H34" s="6">
        <f t="shared" si="10"/>
        <v>28452.75</v>
      </c>
      <c r="I34" s="6">
        <f t="shared" si="11"/>
        <v>27327.5</v>
      </c>
      <c r="J34" s="6">
        <f t="shared" si="0"/>
        <v>32793</v>
      </c>
      <c r="K34" s="6">
        <f t="shared" si="1"/>
        <v>15030.125000000002</v>
      </c>
      <c r="L34" s="6">
        <f t="shared" si="2"/>
        <v>17735.547500000001</v>
      </c>
      <c r="M34" s="6">
        <v>16397</v>
      </c>
      <c r="N34" s="35">
        <v>5</v>
      </c>
    </row>
    <row r="35" spans="1:14">
      <c r="A35" s="45" t="s">
        <v>49</v>
      </c>
      <c r="B35" s="45"/>
      <c r="C35" s="45"/>
      <c r="D35" s="45"/>
      <c r="E35" s="45"/>
      <c r="F35" s="45"/>
      <c r="G35" s="45"/>
      <c r="H35" s="6"/>
      <c r="I35" s="6"/>
      <c r="J35" s="6"/>
      <c r="K35" s="6"/>
      <c r="L35" s="6"/>
      <c r="M35" s="6"/>
      <c r="N35" s="35"/>
    </row>
    <row r="36" spans="1:14" ht="26.25" customHeight="1">
      <c r="A36" s="21">
        <v>6.1</v>
      </c>
      <c r="B36" s="25" t="s">
        <v>50</v>
      </c>
      <c r="C36" s="21" t="s">
        <v>52</v>
      </c>
      <c r="D36" s="23">
        <v>397016.4</v>
      </c>
      <c r="E36" s="23">
        <v>468479.35</v>
      </c>
      <c r="F36" s="23">
        <v>55050</v>
      </c>
      <c r="G36" s="23">
        <v>64959</v>
      </c>
      <c r="H36" s="6">
        <f>G36*0.75</f>
        <v>48719.25</v>
      </c>
      <c r="I36" s="6">
        <f>G36*0.85</f>
        <v>55215.15</v>
      </c>
      <c r="J36" s="6">
        <f t="shared" si="0"/>
        <v>66258.179999999993</v>
      </c>
      <c r="K36" s="6">
        <f t="shared" si="1"/>
        <v>30368.332500000004</v>
      </c>
      <c r="L36" s="6">
        <f t="shared" si="2"/>
        <v>35834.63235</v>
      </c>
      <c r="M36" s="6">
        <v>33129</v>
      </c>
      <c r="N36" s="35">
        <v>4</v>
      </c>
    </row>
    <row r="37" spans="1:14" ht="26.25" customHeight="1">
      <c r="A37" s="21">
        <v>6.2</v>
      </c>
      <c r="B37" s="25" t="s">
        <v>51</v>
      </c>
      <c r="C37" s="21" t="s">
        <v>53</v>
      </c>
      <c r="D37" s="26"/>
      <c r="E37" s="26"/>
      <c r="F37" s="23">
        <v>38450</v>
      </c>
      <c r="G37" s="23">
        <v>45371</v>
      </c>
      <c r="H37" s="6">
        <f>G37*0.75</f>
        <v>34028.25</v>
      </c>
      <c r="I37" s="6">
        <f>G37*0.85</f>
        <v>38565.35</v>
      </c>
      <c r="J37" s="6">
        <f t="shared" si="0"/>
        <v>46278.42</v>
      </c>
      <c r="K37" s="6">
        <f t="shared" si="1"/>
        <v>21210.942500000001</v>
      </c>
      <c r="L37" s="6">
        <f t="shared" si="2"/>
        <v>25028.91215</v>
      </c>
      <c r="M37" s="6">
        <v>23139</v>
      </c>
      <c r="N37" s="35">
        <v>2</v>
      </c>
    </row>
    <row r="38" spans="1:14" ht="19.5" customHeight="1">
      <c r="A38" s="27"/>
      <c r="B38" s="28" t="s">
        <v>10</v>
      </c>
      <c r="C38" s="28"/>
      <c r="D38" s="28" t="s">
        <v>11</v>
      </c>
      <c r="E38" s="29"/>
      <c r="F38" s="28" t="s">
        <v>54</v>
      </c>
      <c r="G38" s="29"/>
      <c r="I38" s="5" t="s">
        <v>54</v>
      </c>
      <c r="K38" s="20"/>
      <c r="L38" s="20"/>
      <c r="M38" s="12"/>
    </row>
    <row r="39" spans="1:14" ht="32.25" customHeight="1">
      <c r="B39" s="7" t="s">
        <v>55</v>
      </c>
      <c r="C39" s="8"/>
      <c r="D39" s="5" t="s">
        <v>12</v>
      </c>
      <c r="F39" s="5" t="s">
        <v>56</v>
      </c>
      <c r="I39" s="5" t="s">
        <v>56</v>
      </c>
    </row>
    <row r="40" spans="1:14" ht="29.25" customHeight="1">
      <c r="B40" s="5" t="s">
        <v>13</v>
      </c>
      <c r="C40" s="5"/>
      <c r="D40" s="5"/>
      <c r="F40" s="5" t="s">
        <v>58</v>
      </c>
      <c r="I40" s="5" t="s">
        <v>63</v>
      </c>
    </row>
    <row r="41" spans="1:14" ht="21" customHeight="1">
      <c r="B41" s="5"/>
      <c r="C41" s="5"/>
      <c r="D41" s="5"/>
    </row>
    <row r="42" spans="1:14" hidden="1">
      <c r="B42" s="5" t="s">
        <v>13</v>
      </c>
      <c r="C42" s="5"/>
      <c r="D42" s="5" t="s">
        <v>14</v>
      </c>
      <c r="F42" s="5" t="s">
        <v>57</v>
      </c>
    </row>
  </sheetData>
  <mergeCells count="21">
    <mergeCell ref="A35:G35"/>
    <mergeCell ref="N11:N12"/>
    <mergeCell ref="A16:G16"/>
    <mergeCell ref="A21:G21"/>
    <mergeCell ref="A25:G25"/>
    <mergeCell ref="A30:G30"/>
    <mergeCell ref="A13:G13"/>
    <mergeCell ref="A8:L8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TAXON 2021</vt:lpstr>
    </vt:vector>
  </TitlesOfParts>
  <Company>ОАО ЗАВОД ПРОММАШ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Усанов Дмитрий</dc:creator>
  <cp:lastModifiedBy>User115168</cp:lastModifiedBy>
  <cp:lastPrinted>2020-11-26T10:14:11Z</cp:lastPrinted>
  <dcterms:created xsi:type="dcterms:W3CDTF">2015-01-13T06:55:24Z</dcterms:created>
  <dcterms:modified xsi:type="dcterms:W3CDTF">2021-06-04T08:25:13Z</dcterms:modified>
</cp:coreProperties>
</file>